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7230" activeTab="0"/>
  </bookViews>
  <sheets>
    <sheet name="2.kör lejárati idővel" sheetId="1" r:id="rId1"/>
  </sheets>
  <definedNames>
    <definedName name="_xlfn.IFERROR" hidden="1">#NAME?</definedName>
    <definedName name="hatidő">'2.kör lejárati idővel'!$C$65:$C$70</definedName>
    <definedName name="százalék">'2.kör lejárati idővel'!$A$65:$A$69</definedName>
  </definedNames>
  <calcPr fullCalcOnLoad="1"/>
</workbook>
</file>

<file path=xl/sharedStrings.xml><?xml version="1.0" encoding="utf-8"?>
<sst xmlns="http://schemas.openxmlformats.org/spreadsheetml/2006/main" count="224" uniqueCount="142">
  <si>
    <t>ATC kód</t>
  </si>
  <si>
    <t>CPV kód</t>
  </si>
  <si>
    <t>Hatóanyag</t>
  </si>
  <si>
    <t>Legkisebb kiszerelési egység
(1 darab)</t>
  </si>
  <si>
    <t>Erősség
(hatóanyagtartalom legkisebb kiszerelési egységenként)</t>
  </si>
  <si>
    <t>Kiszerelés
(1 kiszerelési csomag tartalma legkisebb kiszerelési egységből maximum)</t>
  </si>
  <si>
    <t>injekció</t>
  </si>
  <si>
    <t>tabletta</t>
  </si>
  <si>
    <t>5mg</t>
  </si>
  <si>
    <t>1ml/ampulla</t>
  </si>
  <si>
    <t>B05BA03</t>
  </si>
  <si>
    <t>33621400-3</t>
  </si>
  <si>
    <t>glucose monohydrate</t>
  </si>
  <si>
    <t>10ml/ampulla</t>
  </si>
  <si>
    <t>2ml/ampulla</t>
  </si>
  <si>
    <t>C09AA04</t>
  </si>
  <si>
    <t>33622800-4</t>
  </si>
  <si>
    <t>perindopril arginine</t>
  </si>
  <si>
    <t>33651100-9</t>
  </si>
  <si>
    <t>J01FF01</t>
  </si>
  <si>
    <t>clindamycin</t>
  </si>
  <si>
    <t>33632200-1</t>
  </si>
  <si>
    <t>33661200-3</t>
  </si>
  <si>
    <t>33600000-6</t>
  </si>
  <si>
    <t>5ml/ampulla</t>
  </si>
  <si>
    <t>por injekcióhoz + oldószer</t>
  </si>
  <si>
    <t>porampulla</t>
  </si>
  <si>
    <t xml:space="preserve">B05AA01   </t>
  </si>
  <si>
    <t>human albumin</t>
  </si>
  <si>
    <t>infúzió</t>
  </si>
  <si>
    <t>100ml</t>
  </si>
  <si>
    <t>20g/100ml</t>
  </si>
  <si>
    <t>fructose</t>
  </si>
  <si>
    <t>500ml</t>
  </si>
  <si>
    <t>legalább 25g legfeljebb 27,5g/500ml</t>
  </si>
  <si>
    <t>B05BB01</t>
  </si>
  <si>
    <t xml:space="preserve">sodium chloride
potassium chloride
calcium chloride dihydrate
sodium lactate  </t>
  </si>
  <si>
    <t>1000ml</t>
  </si>
  <si>
    <t>6g
0,4g
0,27g
legalább 3,12  legfeljebb 3,2g
/1000ml</t>
  </si>
  <si>
    <t>sodium chloride
potassium chloride
calcium chloride dihydrate</t>
  </si>
  <si>
    <t>4,3g
0,15g
0,165g
/500ml</t>
  </si>
  <si>
    <t>sodium-chloride</t>
  </si>
  <si>
    <t>4,5g/500ml</t>
  </si>
  <si>
    <t xml:space="preserve">B05BB01    </t>
  </si>
  <si>
    <t>9g/1000ml</t>
  </si>
  <si>
    <t xml:space="preserve">B05BB01     </t>
  </si>
  <si>
    <t>sodium chloride
potassium chloride
calcium chloride dihydrate
sodium lactate</t>
  </si>
  <si>
    <t>3g
0,2g
0,135g
legalább 1,56g  legfeljebb 1,65g
/500ml</t>
  </si>
  <si>
    <t xml:space="preserve">B05BB02     </t>
  </si>
  <si>
    <t xml:space="preserve">magnesium chloride hexahydrate
calcium chloride
potassium chloride
sodium chloride
glucose-monohydrate </t>
  </si>
  <si>
    <t>0,051g
0,09g
0,13g
1,985g
27,5g
/500ml</t>
  </si>
  <si>
    <t xml:space="preserve">B05BC01     </t>
  </si>
  <si>
    <t>mannitol</t>
  </si>
  <si>
    <t xml:space="preserve">infúzió        </t>
  </si>
  <si>
    <t xml:space="preserve">B05XA01  </t>
  </si>
  <si>
    <t>potassium chloride</t>
  </si>
  <si>
    <t xml:space="preserve">koncentrátum infúzióhoz   </t>
  </si>
  <si>
    <t>1000mg/10ml</t>
  </si>
  <si>
    <t>50mg/5ml</t>
  </si>
  <si>
    <t>C07AB02</t>
  </si>
  <si>
    <t>33622600-2</t>
  </si>
  <si>
    <t>metoprolol</t>
  </si>
  <si>
    <t xml:space="preserve">5mg/5ml </t>
  </si>
  <si>
    <t>33642200-4</t>
  </si>
  <si>
    <t>H02AB04</t>
  </si>
  <si>
    <t>methylprednisolone</t>
  </si>
  <si>
    <t>1000mg</t>
  </si>
  <si>
    <t>J01CR01</t>
  </si>
  <si>
    <t>ampicillin, sulbactam</t>
  </si>
  <si>
    <t>1g
0,5g</t>
  </si>
  <si>
    <t xml:space="preserve">J01DD02 </t>
  </si>
  <si>
    <t>ceftazidime</t>
  </si>
  <si>
    <t xml:space="preserve">por injekcióhoz+ oldószerrel vagy oldószer nélkül  </t>
  </si>
  <si>
    <t>1g</t>
  </si>
  <si>
    <t>N02BA51</t>
  </si>
  <si>
    <t>20mg
50mg
300mg
500mg</t>
  </si>
  <si>
    <t>ethylmorphine hydrochlorid
coffein
paracetamol
acetylsalicylic acid 
FoNo VII.</t>
  </si>
  <si>
    <t>nem értelmezhető</t>
  </si>
  <si>
    <t>2g</t>
  </si>
  <si>
    <t>J01DD12</t>
  </si>
  <si>
    <t>cefoperazone</t>
  </si>
  <si>
    <t>4ml/ampulla</t>
  </si>
  <si>
    <t>600mg/4ml</t>
  </si>
  <si>
    <t>J01MA02</t>
  </si>
  <si>
    <t>ciprofloxacin</t>
  </si>
  <si>
    <t>200ml</t>
  </si>
  <si>
    <t>400mg/200ml</t>
  </si>
  <si>
    <t>J01XA01</t>
  </si>
  <si>
    <t>vancomycin</t>
  </si>
  <si>
    <t>M03AC06</t>
  </si>
  <si>
    <t>pipecuronium bromide</t>
  </si>
  <si>
    <t>4mg</t>
  </si>
  <si>
    <t>N01AB06</t>
  </si>
  <si>
    <t>33661100-2</t>
  </si>
  <si>
    <t>isoflurane</t>
  </si>
  <si>
    <t>inhaláláshoz folyadék</t>
  </si>
  <si>
    <t>N01AB08</t>
  </si>
  <si>
    <t>sevoflurane</t>
  </si>
  <si>
    <t>250ml</t>
  </si>
  <si>
    <t>N01AX10</t>
  </si>
  <si>
    <t>propofol</t>
  </si>
  <si>
    <t xml:space="preserve">emulzió inj.-hoz, vagy inf.-hoz </t>
  </si>
  <si>
    <t>20ml/ampulla</t>
  </si>
  <si>
    <t xml:space="preserve">200mg/20ml </t>
  </si>
  <si>
    <t>N01BB01</t>
  </si>
  <si>
    <t>N02AA01</t>
  </si>
  <si>
    <t>morphine hydrochloride</t>
  </si>
  <si>
    <t xml:space="preserve">10mg/ml </t>
  </si>
  <si>
    <t>N02AB02</t>
  </si>
  <si>
    <t>pethidine</t>
  </si>
  <si>
    <t xml:space="preserve">100mg/2ml </t>
  </si>
  <si>
    <t>N02AX02</t>
  </si>
  <si>
    <t>tramadol</t>
  </si>
  <si>
    <t>V07AB</t>
  </si>
  <si>
    <t>sodium chloride</t>
  </si>
  <si>
    <t>0,09g/10ml</t>
  </si>
  <si>
    <t>water for injections</t>
  </si>
  <si>
    <t>oldószer</t>
  </si>
  <si>
    <t xml:space="preserve">V07AB </t>
  </si>
  <si>
    <t>33692500-2</t>
  </si>
  <si>
    <t xml:space="preserve">oldószer    </t>
  </si>
  <si>
    <t>solvents (oldószer parenterális készítményekhez)</t>
  </si>
  <si>
    <t xml:space="preserve">bupivacaine </t>
  </si>
  <si>
    <t>Gyógyszerforma</t>
  </si>
  <si>
    <t>atracurium besilate</t>
  </si>
  <si>
    <t>20mg/4ml (hyperbar)</t>
  </si>
  <si>
    <t>M03AC04</t>
  </si>
  <si>
    <r>
      <t xml:space="preserve"> Mennyiség
</t>
    </r>
    <r>
      <rPr>
        <sz val="7"/>
        <color indexed="8"/>
        <rFont val="Calibri"/>
        <family val="2"/>
      </rPr>
      <t xml:space="preserve">(legkisebb kiszerelési egységből összesen) </t>
    </r>
  </si>
  <si>
    <t>por injekcióhoz</t>
  </si>
  <si>
    <t>25g/500ml</t>
  </si>
  <si>
    <t>megajánlott, beszállítás időpontjában még hátralévő termék lejárati idő (hónap)</t>
  </si>
  <si>
    <t>szállítástól (cserétől) számítottan a minőségmegóvó cseréig tartó idő  (hónap)</t>
  </si>
  <si>
    <t>minőségmegóvó cserék száma a futamidő végéig</t>
  </si>
  <si>
    <t>minőségmegóvó csere ellenértéke - %</t>
  </si>
  <si>
    <t>minőségmegóvó csere ellenértéke teljes futamidőre</t>
  </si>
  <si>
    <t>ajánlati ár teljes mennyiségre</t>
  </si>
  <si>
    <t>Ajánlati ár (felolvasólapon feltüntetendő)</t>
  </si>
  <si>
    <t>megajánlott termék egységára (legkisebb kiszerelési egység)</t>
  </si>
  <si>
    <t>alkalmazási előírásban szereplő termék felhasználhatósági időtartam (hónap)</t>
  </si>
  <si>
    <t>megajánlott termék megnevezése</t>
  </si>
  <si>
    <t>Rész száma</t>
  </si>
  <si>
    <t>megajánlott termék mennyisége legkisebb kiszerelési egységből összesen (pontosan meg kell adni a Termék nevét, erősségét, gyógyszerformáját, 1 kiszerelési csomag tartalmát legkisebb kiszerelési egységből (10X, 20X stb.))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</si>
</sst>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  <numFmt numFmtId="165" formatCode="#,##0\ &quot;Ft&quot;"/>
  </numFmts>
  <fonts count="27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5" borderId="7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8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57" applyFont="1" applyFill="1" applyBorder="1" applyAlignment="1">
      <alignment horizontal="center" vertical="center" wrapText="1"/>
      <protection/>
    </xf>
    <xf numFmtId="49" fontId="18" fillId="0" borderId="10" xfId="57" applyNumberFormat="1" applyFont="1" applyFill="1" applyBorder="1" applyAlignment="1">
      <alignment horizontal="center" vertical="center" wrapText="1"/>
      <protection/>
    </xf>
    <xf numFmtId="3" fontId="18" fillId="0" borderId="10" xfId="57" applyNumberFormat="1" applyFont="1" applyFill="1" applyBorder="1" applyAlignment="1">
      <alignment horizontal="center" vertical="center" wrapText="1"/>
      <protection/>
    </xf>
    <xf numFmtId="3" fontId="18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21" fillId="0" borderId="10" xfId="57" applyNumberFormat="1" applyFont="1" applyFill="1" applyBorder="1" applyAlignment="1">
      <alignment horizontal="center" vertical="center" wrapText="1"/>
      <protection/>
    </xf>
    <xf numFmtId="0" fontId="18" fillId="0" borderId="10" xfId="57" applyNumberFormat="1" applyFont="1" applyFill="1" applyBorder="1" applyAlignment="1">
      <alignment horizontal="center" vertical="center" wrapText="1"/>
      <protection/>
    </xf>
    <xf numFmtId="3" fontId="18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3" fontId="23" fillId="4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8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vertical="center" wrapText="1"/>
    </xf>
    <xf numFmtId="3" fontId="18" fillId="7" borderId="10" xfId="0" applyNumberFormat="1" applyFont="1" applyFill="1" applyBorder="1" applyAlignment="1">
      <alignment horizontal="center" vertical="center" wrapText="1"/>
    </xf>
    <xf numFmtId="0" fontId="18" fillId="7" borderId="10" xfId="57" applyFont="1" applyFill="1" applyBorder="1" applyAlignment="1">
      <alignment horizontal="center" vertical="center" wrapText="1"/>
      <protection/>
    </xf>
    <xf numFmtId="49" fontId="18" fillId="7" borderId="10" xfId="57" applyNumberFormat="1" applyFont="1" applyFill="1" applyBorder="1" applyAlignment="1">
      <alignment horizontal="center" vertical="center" wrapText="1"/>
      <protection/>
    </xf>
    <xf numFmtId="49" fontId="18" fillId="7" borderId="10" xfId="0" applyNumberFormat="1" applyFont="1" applyFill="1" applyBorder="1" applyAlignment="1">
      <alignment horizontal="center" vertical="center" wrapText="1"/>
    </xf>
    <xf numFmtId="3" fontId="24" fillId="4" borderId="11" xfId="56" applyNumberFormat="1" applyFont="1" applyFill="1" applyBorder="1" applyAlignment="1">
      <alignment horizontal="center" vertical="center" wrapText="1"/>
      <protection/>
    </xf>
    <xf numFmtId="165" fontId="18" fillId="0" borderId="10" xfId="0" applyNumberFormat="1" applyFont="1" applyFill="1" applyBorder="1" applyAlignment="1">
      <alignment horizontal="center" vertical="center" wrapText="1"/>
    </xf>
    <xf numFmtId="3" fontId="23" fillId="7" borderId="11" xfId="56" applyNumberFormat="1" applyFont="1" applyFill="1" applyBorder="1" applyAlignment="1">
      <alignment horizontal="center" vertical="center" wrapText="1"/>
      <protection/>
    </xf>
    <xf numFmtId="3" fontId="24" fillId="0" borderId="11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0" fontId="18" fillId="0" borderId="10" xfId="57" applyFont="1" applyFill="1" applyBorder="1" applyAlignment="1" applyProtection="1">
      <alignment horizontal="center" vertical="center" wrapText="1"/>
      <protection locked="0"/>
    </xf>
    <xf numFmtId="165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30313_Műszaki specifikáció_gyógyszerközbeszerzéshez_v5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B1">
      <selection activeCell="P3" sqref="P3"/>
    </sheetView>
  </sheetViews>
  <sheetFormatPr defaultColWidth="9.140625" defaultRowHeight="12.75"/>
  <cols>
    <col min="5" max="5" width="10.57421875" style="0" customWidth="1"/>
    <col min="10" max="10" width="11.28125" style="0" bestFit="1" customWidth="1"/>
    <col min="11" max="11" width="18.57421875" style="0" customWidth="1"/>
  </cols>
  <sheetData>
    <row r="1" spans="1:20" ht="72">
      <c r="A1" s="1" t="s">
        <v>140</v>
      </c>
      <c r="B1" s="1" t="s">
        <v>0</v>
      </c>
      <c r="C1" s="1" t="s">
        <v>1</v>
      </c>
      <c r="D1" s="1" t="s">
        <v>2</v>
      </c>
      <c r="E1" s="1" t="s">
        <v>123</v>
      </c>
      <c r="F1" s="1" t="s">
        <v>3</v>
      </c>
      <c r="G1" s="1" t="s">
        <v>4</v>
      </c>
      <c r="H1" s="1" t="s">
        <v>5</v>
      </c>
      <c r="I1" s="14" t="s">
        <v>127</v>
      </c>
      <c r="J1" s="22" t="s">
        <v>139</v>
      </c>
      <c r="K1" s="24" t="s">
        <v>141</v>
      </c>
      <c r="L1" s="22" t="s">
        <v>137</v>
      </c>
      <c r="M1" s="22" t="s">
        <v>138</v>
      </c>
      <c r="N1" s="22" t="s">
        <v>130</v>
      </c>
      <c r="O1" s="25" t="s">
        <v>131</v>
      </c>
      <c r="P1" s="22" t="s">
        <v>132</v>
      </c>
      <c r="Q1" s="22" t="s">
        <v>133</v>
      </c>
      <c r="R1" s="22" t="s">
        <v>135</v>
      </c>
      <c r="S1" s="22" t="s">
        <v>134</v>
      </c>
      <c r="T1" s="22" t="s">
        <v>136</v>
      </c>
    </row>
    <row r="2" spans="1:20" ht="54">
      <c r="A2" s="4">
        <v>1</v>
      </c>
      <c r="B2" s="4" t="s">
        <v>27</v>
      </c>
      <c r="C2" s="4" t="s">
        <v>11</v>
      </c>
      <c r="D2" s="4" t="s">
        <v>28</v>
      </c>
      <c r="E2" s="4" t="s">
        <v>29</v>
      </c>
      <c r="F2" s="5" t="s">
        <v>30</v>
      </c>
      <c r="G2" s="5" t="s">
        <v>31</v>
      </c>
      <c r="H2" s="5">
        <v>1</v>
      </c>
      <c r="I2" s="7">
        <v>820</v>
      </c>
      <c r="J2" s="4"/>
      <c r="K2" s="4"/>
      <c r="L2" s="23"/>
      <c r="M2" s="7"/>
      <c r="N2" s="7"/>
      <c r="O2" s="7"/>
      <c r="P2" s="7" t="e">
        <f>ROUNDDOWN((36/O2),0)</f>
        <v>#DIV/0!</v>
      </c>
      <c r="Q2" s="7"/>
      <c r="R2" s="23">
        <f aca="true" t="shared" si="0" ref="R2:R35">I2*L2</f>
        <v>0</v>
      </c>
      <c r="S2" s="23" t="e">
        <f>(P2*Q2)/100*R2</f>
        <v>#DIV/0!</v>
      </c>
      <c r="T2" s="23" t="str">
        <f>IF(M2=0,"HIBA, adja meg az alkalmazási előírásban szereplő termék lejárati időt",IF(S2=0,"HIBA, adja meg a minőségmegóvó csere %-os értékét",S2+R2))</f>
        <v>HIBA, adja meg az alkalmazási előírásban szereplő termék lejárati időt</v>
      </c>
    </row>
    <row r="3" spans="1:20" ht="56.25">
      <c r="A3" s="4">
        <v>2</v>
      </c>
      <c r="B3" s="8" t="s">
        <v>10</v>
      </c>
      <c r="C3" s="4" t="s">
        <v>11</v>
      </c>
      <c r="D3" s="9" t="s">
        <v>12</v>
      </c>
      <c r="E3" s="4" t="s">
        <v>29</v>
      </c>
      <c r="F3" s="5" t="s">
        <v>33</v>
      </c>
      <c r="G3" s="10" t="s">
        <v>34</v>
      </c>
      <c r="H3" s="11">
        <v>10</v>
      </c>
      <c r="I3" s="7">
        <v>9200</v>
      </c>
      <c r="J3" s="27"/>
      <c r="K3" s="27"/>
      <c r="L3" s="28"/>
      <c r="M3" s="29"/>
      <c r="N3" s="29"/>
      <c r="O3" s="29"/>
      <c r="P3" s="29" t="e">
        <f aca="true" t="shared" si="1" ref="P3:P35">ROUNDDOWN((36/O3),0)</f>
        <v>#DIV/0!</v>
      </c>
      <c r="Q3" s="29"/>
      <c r="R3" s="28">
        <f t="shared" si="0"/>
        <v>0</v>
      </c>
      <c r="S3" s="28" t="e">
        <f aca="true" t="shared" si="2" ref="S3:S35">(P3*Q3)/100*R3</f>
        <v>#DIV/0!</v>
      </c>
      <c r="T3" s="23" t="str">
        <f>IF(M3=0,"HIBA, adja meg az alkalmazási előírásban szereplő termék lejárati időt",IF(S3=0,"HIBA, adja meg a minőségmegóvó csere %-os értékét",S3+R3))</f>
        <v>HIBA, adja meg az alkalmazási előírásban szereplő termék lejárati időt</v>
      </c>
    </row>
    <row r="4" spans="1:20" ht="54">
      <c r="A4" s="4">
        <v>3</v>
      </c>
      <c r="B4" s="4" t="s">
        <v>10</v>
      </c>
      <c r="C4" s="4" t="s">
        <v>11</v>
      </c>
      <c r="D4" s="4" t="s">
        <v>32</v>
      </c>
      <c r="E4" s="4" t="s">
        <v>29</v>
      </c>
      <c r="F4" s="5" t="s">
        <v>33</v>
      </c>
      <c r="G4" s="5" t="s">
        <v>129</v>
      </c>
      <c r="H4" s="5">
        <v>1</v>
      </c>
      <c r="I4" s="7">
        <v>250</v>
      </c>
      <c r="J4" s="27"/>
      <c r="K4" s="27"/>
      <c r="L4" s="28"/>
      <c r="M4" s="29"/>
      <c r="N4" s="29"/>
      <c r="O4" s="29"/>
      <c r="P4" s="29" t="e">
        <f t="shared" si="1"/>
        <v>#DIV/0!</v>
      </c>
      <c r="Q4" s="29"/>
      <c r="R4" s="28">
        <f t="shared" si="0"/>
        <v>0</v>
      </c>
      <c r="S4" s="28" t="e">
        <f t="shared" si="2"/>
        <v>#DIV/0!</v>
      </c>
      <c r="T4" s="23" t="str">
        <f aca="true" t="shared" si="3" ref="T4:T35">IF(M4=0,"HIBA, adja meg az alkalmazási előírásban szereplő termék lejárati időt",IF(S4=0,"HIBA, adja meg a minőségmegóvó csere %-os értékét",S4+R4))</f>
        <v>HIBA, adja meg az alkalmazási előírásban szereplő termék lejárati időt</v>
      </c>
    </row>
    <row r="5" spans="1:20" ht="54">
      <c r="A5" s="4">
        <v>4</v>
      </c>
      <c r="B5" s="4" t="s">
        <v>35</v>
      </c>
      <c r="C5" s="4" t="s">
        <v>11</v>
      </c>
      <c r="D5" s="4" t="s">
        <v>41</v>
      </c>
      <c r="E5" s="4" t="s">
        <v>29</v>
      </c>
      <c r="F5" s="5" t="s">
        <v>33</v>
      </c>
      <c r="G5" s="5" t="s">
        <v>42</v>
      </c>
      <c r="H5" s="5">
        <v>20</v>
      </c>
      <c r="I5" s="7">
        <v>34980</v>
      </c>
      <c r="J5" s="27"/>
      <c r="K5" s="27"/>
      <c r="L5" s="28"/>
      <c r="M5" s="29"/>
      <c r="N5" s="29"/>
      <c r="O5" s="29"/>
      <c r="P5" s="29" t="e">
        <f t="shared" si="1"/>
        <v>#DIV/0!</v>
      </c>
      <c r="Q5" s="29"/>
      <c r="R5" s="28">
        <f t="shared" si="0"/>
        <v>0</v>
      </c>
      <c r="S5" s="28" t="e">
        <f t="shared" si="2"/>
        <v>#DIV/0!</v>
      </c>
      <c r="T5" s="23" t="str">
        <f t="shared" si="3"/>
        <v>HIBA, adja meg az alkalmazási előírásban szereplő termék lejárati időt</v>
      </c>
    </row>
    <row r="6" spans="1:20" ht="90">
      <c r="A6" s="4">
        <v>5</v>
      </c>
      <c r="B6" s="4" t="s">
        <v>35</v>
      </c>
      <c r="C6" s="4" t="s">
        <v>11</v>
      </c>
      <c r="D6" s="4" t="s">
        <v>36</v>
      </c>
      <c r="E6" s="4" t="s">
        <v>29</v>
      </c>
      <c r="F6" s="5" t="s">
        <v>37</v>
      </c>
      <c r="G6" s="10" t="s">
        <v>38</v>
      </c>
      <c r="H6" s="11">
        <v>10</v>
      </c>
      <c r="I6" s="7">
        <v>30200</v>
      </c>
      <c r="J6" s="27"/>
      <c r="K6" s="27"/>
      <c r="L6" s="28"/>
      <c r="M6" s="29"/>
      <c r="N6" s="29"/>
      <c r="O6" s="29">
        <f aca="true" t="shared" si="4" ref="O6:O35">N6/2</f>
        <v>0</v>
      </c>
      <c r="P6" s="29" t="e">
        <f t="shared" si="1"/>
        <v>#DIV/0!</v>
      </c>
      <c r="Q6" s="29"/>
      <c r="R6" s="28">
        <f t="shared" si="0"/>
        <v>0</v>
      </c>
      <c r="S6" s="28" t="e">
        <f t="shared" si="2"/>
        <v>#DIV/0!</v>
      </c>
      <c r="T6" s="23" t="str">
        <f t="shared" si="3"/>
        <v>HIBA, adja meg az alkalmazási előírásban szereplő termék lejárati időt</v>
      </c>
    </row>
    <row r="7" spans="1:20" ht="63">
      <c r="A7" s="4">
        <v>6</v>
      </c>
      <c r="B7" s="4" t="s">
        <v>35</v>
      </c>
      <c r="C7" s="4" t="s">
        <v>11</v>
      </c>
      <c r="D7" s="4" t="s">
        <v>39</v>
      </c>
      <c r="E7" s="4" t="s">
        <v>29</v>
      </c>
      <c r="F7" s="5" t="s">
        <v>33</v>
      </c>
      <c r="G7" s="5" t="s">
        <v>40</v>
      </c>
      <c r="H7" s="11">
        <v>20</v>
      </c>
      <c r="I7" s="7">
        <v>34120</v>
      </c>
      <c r="J7" s="27"/>
      <c r="K7" s="27"/>
      <c r="L7" s="28"/>
      <c r="M7" s="29"/>
      <c r="N7" s="29"/>
      <c r="O7" s="29">
        <f t="shared" si="4"/>
        <v>0</v>
      </c>
      <c r="P7" s="29" t="e">
        <f t="shared" si="1"/>
        <v>#DIV/0!</v>
      </c>
      <c r="Q7" s="29"/>
      <c r="R7" s="28">
        <f t="shared" si="0"/>
        <v>0</v>
      </c>
      <c r="S7" s="28" t="e">
        <f t="shared" si="2"/>
        <v>#DIV/0!</v>
      </c>
      <c r="T7" s="23" t="str">
        <f t="shared" si="3"/>
        <v>HIBA, adja meg az alkalmazási előírásban szereplő termék lejárati időt</v>
      </c>
    </row>
    <row r="8" spans="1:20" ht="54">
      <c r="A8" s="4">
        <v>7</v>
      </c>
      <c r="B8" s="4" t="s">
        <v>43</v>
      </c>
      <c r="C8" s="4" t="s">
        <v>11</v>
      </c>
      <c r="D8" s="4" t="s">
        <v>41</v>
      </c>
      <c r="E8" s="4" t="s">
        <v>29</v>
      </c>
      <c r="F8" s="5" t="s">
        <v>37</v>
      </c>
      <c r="G8" s="5" t="s">
        <v>44</v>
      </c>
      <c r="H8" s="5">
        <v>10</v>
      </c>
      <c r="I8" s="7">
        <v>13900</v>
      </c>
      <c r="J8" s="27"/>
      <c r="K8" s="27"/>
      <c r="L8" s="28"/>
      <c r="M8" s="29"/>
      <c r="N8" s="29"/>
      <c r="O8" s="29">
        <f t="shared" si="4"/>
        <v>0</v>
      </c>
      <c r="P8" s="29" t="e">
        <f t="shared" si="1"/>
        <v>#DIV/0!</v>
      </c>
      <c r="Q8" s="29"/>
      <c r="R8" s="28">
        <f t="shared" si="0"/>
        <v>0</v>
      </c>
      <c r="S8" s="28" t="e">
        <f t="shared" si="2"/>
        <v>#DIV/0!</v>
      </c>
      <c r="T8" s="23" t="str">
        <f t="shared" si="3"/>
        <v>HIBA, adja meg az alkalmazási előírásban szereplő termék lejárati időt</v>
      </c>
    </row>
    <row r="9" spans="1:20" ht="72">
      <c r="A9" s="4">
        <v>8</v>
      </c>
      <c r="B9" s="4" t="s">
        <v>45</v>
      </c>
      <c r="C9" s="4" t="s">
        <v>11</v>
      </c>
      <c r="D9" s="4" t="s">
        <v>46</v>
      </c>
      <c r="E9" s="4" t="s">
        <v>29</v>
      </c>
      <c r="F9" s="5" t="s">
        <v>33</v>
      </c>
      <c r="G9" s="5" t="s">
        <v>47</v>
      </c>
      <c r="H9" s="11">
        <v>20</v>
      </c>
      <c r="I9" s="7">
        <v>22400</v>
      </c>
      <c r="J9" s="27"/>
      <c r="K9" s="27"/>
      <c r="L9" s="28"/>
      <c r="M9" s="29"/>
      <c r="N9" s="29"/>
      <c r="O9" s="29">
        <f t="shared" si="4"/>
        <v>0</v>
      </c>
      <c r="P9" s="29" t="e">
        <f t="shared" si="1"/>
        <v>#DIV/0!</v>
      </c>
      <c r="Q9" s="29"/>
      <c r="R9" s="28">
        <f t="shared" si="0"/>
        <v>0</v>
      </c>
      <c r="S9" s="28" t="e">
        <f t="shared" si="2"/>
        <v>#DIV/0!</v>
      </c>
      <c r="T9" s="23" t="str">
        <f t="shared" si="3"/>
        <v>HIBA, adja meg az alkalmazási előírásban szereplő termék lejárati időt</v>
      </c>
    </row>
    <row r="10" spans="1:20" ht="99">
      <c r="A10" s="4">
        <v>9</v>
      </c>
      <c r="B10" s="4" t="s">
        <v>48</v>
      </c>
      <c r="C10" s="4" t="s">
        <v>11</v>
      </c>
      <c r="D10" s="4" t="s">
        <v>49</v>
      </c>
      <c r="E10" s="4" t="s">
        <v>29</v>
      </c>
      <c r="F10" s="5" t="s">
        <v>33</v>
      </c>
      <c r="G10" s="5" t="s">
        <v>50</v>
      </c>
      <c r="H10" s="5">
        <v>1</v>
      </c>
      <c r="I10" s="7">
        <v>1120</v>
      </c>
      <c r="J10" s="27"/>
      <c r="K10" s="27"/>
      <c r="L10" s="28"/>
      <c r="M10" s="29"/>
      <c r="N10" s="29"/>
      <c r="O10" s="29">
        <f t="shared" si="4"/>
        <v>0</v>
      </c>
      <c r="P10" s="29" t="e">
        <f t="shared" si="1"/>
        <v>#DIV/0!</v>
      </c>
      <c r="Q10" s="29"/>
      <c r="R10" s="28">
        <f t="shared" si="0"/>
        <v>0</v>
      </c>
      <c r="S10" s="28" t="e">
        <f t="shared" si="2"/>
        <v>#DIV/0!</v>
      </c>
      <c r="T10" s="23" t="str">
        <f t="shared" si="3"/>
        <v>HIBA, adja meg az alkalmazási előírásban szereplő termék lejárati időt</v>
      </c>
    </row>
    <row r="11" spans="1:20" ht="54">
      <c r="A11" s="4">
        <v>10</v>
      </c>
      <c r="B11" s="4" t="s">
        <v>51</v>
      </c>
      <c r="C11" s="4" t="s">
        <v>11</v>
      </c>
      <c r="D11" s="4" t="s">
        <v>52</v>
      </c>
      <c r="E11" s="4" t="s">
        <v>53</v>
      </c>
      <c r="F11" s="5" t="s">
        <v>30</v>
      </c>
      <c r="G11" s="5" t="s">
        <v>31</v>
      </c>
      <c r="H11" s="5">
        <v>1</v>
      </c>
      <c r="I11" s="7">
        <v>36800</v>
      </c>
      <c r="J11" s="27"/>
      <c r="K11" s="27"/>
      <c r="L11" s="28"/>
      <c r="M11" s="29"/>
      <c r="N11" s="29"/>
      <c r="O11" s="29">
        <f t="shared" si="4"/>
        <v>0</v>
      </c>
      <c r="P11" s="29" t="e">
        <f t="shared" si="1"/>
        <v>#DIV/0!</v>
      </c>
      <c r="Q11" s="29"/>
      <c r="R11" s="28">
        <f t="shared" si="0"/>
        <v>0</v>
      </c>
      <c r="S11" s="28" t="e">
        <f t="shared" si="2"/>
        <v>#DIV/0!</v>
      </c>
      <c r="T11" s="23" t="str">
        <f t="shared" si="3"/>
        <v>HIBA, adja meg az alkalmazási előírásban szereplő termék lejárati időt</v>
      </c>
    </row>
    <row r="12" spans="1:20" ht="54">
      <c r="A12" s="4">
        <v>11</v>
      </c>
      <c r="B12" s="4" t="s">
        <v>54</v>
      </c>
      <c r="C12" s="4" t="s">
        <v>11</v>
      </c>
      <c r="D12" s="4" t="s">
        <v>55</v>
      </c>
      <c r="E12" s="4" t="s">
        <v>56</v>
      </c>
      <c r="F12" s="5" t="s">
        <v>13</v>
      </c>
      <c r="G12" s="5" t="s">
        <v>57</v>
      </c>
      <c r="H12" s="5">
        <v>5</v>
      </c>
      <c r="I12" s="7">
        <v>1425</v>
      </c>
      <c r="J12" s="27"/>
      <c r="K12" s="27"/>
      <c r="L12" s="28"/>
      <c r="M12" s="29"/>
      <c r="N12" s="29"/>
      <c r="O12" s="29">
        <f t="shared" si="4"/>
        <v>0</v>
      </c>
      <c r="P12" s="29" t="e">
        <f t="shared" si="1"/>
        <v>#DIV/0!</v>
      </c>
      <c r="Q12" s="29"/>
      <c r="R12" s="28">
        <f t="shared" si="0"/>
        <v>0</v>
      </c>
      <c r="S12" s="28" t="e">
        <f t="shared" si="2"/>
        <v>#DIV/0!</v>
      </c>
      <c r="T12" s="23" t="str">
        <f t="shared" si="3"/>
        <v>HIBA, adja meg az alkalmazási előírásban szereplő termék lejárati időt</v>
      </c>
    </row>
    <row r="13" spans="1:20" ht="54">
      <c r="A13" s="4">
        <v>12</v>
      </c>
      <c r="B13" s="4" t="s">
        <v>59</v>
      </c>
      <c r="C13" s="4" t="s">
        <v>60</v>
      </c>
      <c r="D13" s="4" t="s">
        <v>61</v>
      </c>
      <c r="E13" s="4" t="s">
        <v>6</v>
      </c>
      <c r="F13" s="5" t="s">
        <v>24</v>
      </c>
      <c r="G13" s="5" t="s">
        <v>62</v>
      </c>
      <c r="H13" s="5">
        <v>5</v>
      </c>
      <c r="I13" s="7">
        <v>1910</v>
      </c>
      <c r="J13" s="27"/>
      <c r="K13" s="27"/>
      <c r="L13" s="28"/>
      <c r="M13" s="29"/>
      <c r="N13" s="29"/>
      <c r="O13" s="29">
        <f t="shared" si="4"/>
        <v>0</v>
      </c>
      <c r="P13" s="29" t="e">
        <f t="shared" si="1"/>
        <v>#DIV/0!</v>
      </c>
      <c r="Q13" s="29"/>
      <c r="R13" s="28">
        <f t="shared" si="0"/>
        <v>0</v>
      </c>
      <c r="S13" s="28" t="e">
        <f t="shared" si="2"/>
        <v>#DIV/0!</v>
      </c>
      <c r="T13" s="23" t="str">
        <f t="shared" si="3"/>
        <v>HIBA, adja meg az alkalmazási előírásban szereplő termék lejárati időt</v>
      </c>
    </row>
    <row r="14" spans="1:20" ht="54">
      <c r="A14" s="4">
        <v>13</v>
      </c>
      <c r="B14" s="16" t="s">
        <v>15</v>
      </c>
      <c r="C14" s="17" t="s">
        <v>16</v>
      </c>
      <c r="D14" s="17" t="s">
        <v>17</v>
      </c>
      <c r="E14" s="17" t="s">
        <v>7</v>
      </c>
      <c r="F14" s="21" t="s">
        <v>7</v>
      </c>
      <c r="G14" s="21" t="s">
        <v>8</v>
      </c>
      <c r="H14" s="21">
        <v>30</v>
      </c>
      <c r="I14" s="18">
        <v>4350</v>
      </c>
      <c r="J14" s="27"/>
      <c r="K14" s="27"/>
      <c r="L14" s="28"/>
      <c r="M14" s="29"/>
      <c r="N14" s="29"/>
      <c r="O14" s="29">
        <f t="shared" si="4"/>
        <v>0</v>
      </c>
      <c r="P14" s="29" t="e">
        <f t="shared" si="1"/>
        <v>#DIV/0!</v>
      </c>
      <c r="Q14" s="29"/>
      <c r="R14" s="28">
        <f t="shared" si="0"/>
        <v>0</v>
      </c>
      <c r="S14" s="28" t="e">
        <f t="shared" si="2"/>
        <v>#DIV/0!</v>
      </c>
      <c r="T14" s="23" t="str">
        <f t="shared" si="3"/>
        <v>HIBA, adja meg az alkalmazási előírásban szereplő termék lejárati időt</v>
      </c>
    </row>
    <row r="15" spans="1:20" ht="54">
      <c r="A15" s="4">
        <v>14</v>
      </c>
      <c r="B15" s="4" t="s">
        <v>64</v>
      </c>
      <c r="C15" s="4" t="s">
        <v>63</v>
      </c>
      <c r="D15" s="4" t="s">
        <v>65</v>
      </c>
      <c r="E15" s="4" t="s">
        <v>25</v>
      </c>
      <c r="F15" s="5" t="s">
        <v>26</v>
      </c>
      <c r="G15" s="5" t="s">
        <v>66</v>
      </c>
      <c r="H15" s="5">
        <v>1</v>
      </c>
      <c r="I15" s="7">
        <v>390</v>
      </c>
      <c r="J15" s="27"/>
      <c r="K15" s="27"/>
      <c r="L15" s="28"/>
      <c r="M15" s="29"/>
      <c r="N15" s="29"/>
      <c r="O15" s="29">
        <f t="shared" si="4"/>
        <v>0</v>
      </c>
      <c r="P15" s="29" t="e">
        <f t="shared" si="1"/>
        <v>#DIV/0!</v>
      </c>
      <c r="Q15" s="29"/>
      <c r="R15" s="28">
        <f t="shared" si="0"/>
        <v>0</v>
      </c>
      <c r="S15" s="28" t="e">
        <f t="shared" si="2"/>
        <v>#DIV/0!</v>
      </c>
      <c r="T15" s="23" t="str">
        <f t="shared" si="3"/>
        <v>HIBA, adja meg az alkalmazási előírásban szereplő termék lejárati időt</v>
      </c>
    </row>
    <row r="16" spans="1:20" ht="54">
      <c r="A16" s="4">
        <v>15</v>
      </c>
      <c r="B16" s="4" t="s">
        <v>67</v>
      </c>
      <c r="C16" s="4" t="s">
        <v>18</v>
      </c>
      <c r="D16" s="4" t="s">
        <v>68</v>
      </c>
      <c r="E16" s="4" t="s">
        <v>128</v>
      </c>
      <c r="F16" s="5" t="s">
        <v>26</v>
      </c>
      <c r="G16" s="5" t="s">
        <v>69</v>
      </c>
      <c r="H16" s="5">
        <v>1</v>
      </c>
      <c r="I16" s="7">
        <v>2240</v>
      </c>
      <c r="J16" s="27"/>
      <c r="K16" s="27"/>
      <c r="L16" s="28"/>
      <c r="M16" s="29"/>
      <c r="N16" s="29"/>
      <c r="O16" s="29">
        <f t="shared" si="4"/>
        <v>0</v>
      </c>
      <c r="P16" s="29" t="e">
        <f t="shared" si="1"/>
        <v>#DIV/0!</v>
      </c>
      <c r="Q16" s="29"/>
      <c r="R16" s="28">
        <f t="shared" si="0"/>
        <v>0</v>
      </c>
      <c r="S16" s="28" t="e">
        <f t="shared" si="2"/>
        <v>#DIV/0!</v>
      </c>
      <c r="T16" s="23" t="str">
        <f t="shared" si="3"/>
        <v>HIBA, adja meg az alkalmazási előírásban szereplő termék lejárati időt</v>
      </c>
    </row>
    <row r="17" spans="1:20" ht="54">
      <c r="A17" s="4">
        <v>16</v>
      </c>
      <c r="B17" s="4" t="s">
        <v>70</v>
      </c>
      <c r="C17" s="4" t="s">
        <v>18</v>
      </c>
      <c r="D17" s="4" t="s">
        <v>71</v>
      </c>
      <c r="E17" s="4" t="s">
        <v>72</v>
      </c>
      <c r="F17" s="4" t="s">
        <v>26</v>
      </c>
      <c r="G17" s="5" t="s">
        <v>73</v>
      </c>
      <c r="H17" s="11">
        <v>10</v>
      </c>
      <c r="I17" s="7">
        <v>6200</v>
      </c>
      <c r="J17" s="27"/>
      <c r="K17" s="27"/>
      <c r="L17" s="28"/>
      <c r="M17" s="29"/>
      <c r="N17" s="29"/>
      <c r="O17" s="29">
        <f t="shared" si="4"/>
        <v>0</v>
      </c>
      <c r="P17" s="29" t="e">
        <f t="shared" si="1"/>
        <v>#DIV/0!</v>
      </c>
      <c r="Q17" s="29"/>
      <c r="R17" s="28">
        <f t="shared" si="0"/>
        <v>0</v>
      </c>
      <c r="S17" s="28" t="e">
        <f t="shared" si="2"/>
        <v>#DIV/0!</v>
      </c>
      <c r="T17" s="23" t="str">
        <f t="shared" si="3"/>
        <v>HIBA, adja meg az alkalmazási előírásban szereplő termék lejárati időt</v>
      </c>
    </row>
    <row r="18" spans="1:20" ht="54">
      <c r="A18" s="4">
        <v>17</v>
      </c>
      <c r="B18" s="4" t="s">
        <v>70</v>
      </c>
      <c r="C18" s="4" t="s">
        <v>18</v>
      </c>
      <c r="D18" s="4" t="s">
        <v>71</v>
      </c>
      <c r="E18" s="4" t="s">
        <v>72</v>
      </c>
      <c r="F18" s="4" t="s">
        <v>26</v>
      </c>
      <c r="G18" s="5" t="s">
        <v>78</v>
      </c>
      <c r="H18" s="11">
        <v>1</v>
      </c>
      <c r="I18" s="6">
        <v>1535</v>
      </c>
      <c r="J18" s="27"/>
      <c r="K18" s="27"/>
      <c r="L18" s="28"/>
      <c r="M18" s="29"/>
      <c r="N18" s="29"/>
      <c r="O18" s="29">
        <f t="shared" si="4"/>
        <v>0</v>
      </c>
      <c r="P18" s="29" t="e">
        <f t="shared" si="1"/>
        <v>#DIV/0!</v>
      </c>
      <c r="Q18" s="29"/>
      <c r="R18" s="28">
        <f t="shared" si="0"/>
        <v>0</v>
      </c>
      <c r="S18" s="28" t="e">
        <f t="shared" si="2"/>
        <v>#DIV/0!</v>
      </c>
      <c r="T18" s="23" t="str">
        <f t="shared" si="3"/>
        <v>HIBA, adja meg az alkalmazási előírásban szereplő termék lejárati időt</v>
      </c>
    </row>
    <row r="19" spans="1:20" ht="54">
      <c r="A19" s="4">
        <v>18</v>
      </c>
      <c r="B19" s="4" t="s">
        <v>79</v>
      </c>
      <c r="C19" s="4" t="s">
        <v>18</v>
      </c>
      <c r="D19" s="4" t="s">
        <v>80</v>
      </c>
      <c r="E19" s="4" t="s">
        <v>128</v>
      </c>
      <c r="F19" s="5" t="s">
        <v>26</v>
      </c>
      <c r="G19" s="5" t="s">
        <v>78</v>
      </c>
      <c r="H19" s="5">
        <v>1</v>
      </c>
      <c r="I19" s="7">
        <v>180</v>
      </c>
      <c r="J19" s="27"/>
      <c r="K19" s="27"/>
      <c r="L19" s="28"/>
      <c r="M19" s="29"/>
      <c r="N19" s="29"/>
      <c r="O19" s="29">
        <f t="shared" si="4"/>
        <v>0</v>
      </c>
      <c r="P19" s="29" t="e">
        <f t="shared" si="1"/>
        <v>#DIV/0!</v>
      </c>
      <c r="Q19" s="29"/>
      <c r="R19" s="28">
        <f t="shared" si="0"/>
        <v>0</v>
      </c>
      <c r="S19" s="28" t="e">
        <f t="shared" si="2"/>
        <v>#DIV/0!</v>
      </c>
      <c r="T19" s="23" t="str">
        <f t="shared" si="3"/>
        <v>HIBA, adja meg az alkalmazási előírásban szereplő termék lejárati időt</v>
      </c>
    </row>
    <row r="20" spans="1:20" ht="54">
      <c r="A20" s="4">
        <v>19</v>
      </c>
      <c r="B20" s="19" t="s">
        <v>19</v>
      </c>
      <c r="C20" s="19" t="s">
        <v>18</v>
      </c>
      <c r="D20" s="19" t="s">
        <v>20</v>
      </c>
      <c r="E20" s="19" t="s">
        <v>6</v>
      </c>
      <c r="F20" s="20" t="s">
        <v>81</v>
      </c>
      <c r="G20" s="20" t="s">
        <v>82</v>
      </c>
      <c r="H20" s="20">
        <v>10</v>
      </c>
      <c r="I20" s="18">
        <v>5760</v>
      </c>
      <c r="J20" s="27"/>
      <c r="K20" s="27"/>
      <c r="L20" s="28"/>
      <c r="M20" s="29"/>
      <c r="N20" s="29"/>
      <c r="O20" s="29">
        <f t="shared" si="4"/>
        <v>0</v>
      </c>
      <c r="P20" s="29" t="e">
        <f t="shared" si="1"/>
        <v>#DIV/0!</v>
      </c>
      <c r="Q20" s="29"/>
      <c r="R20" s="28">
        <f t="shared" si="0"/>
        <v>0</v>
      </c>
      <c r="S20" s="28" t="e">
        <f t="shared" si="2"/>
        <v>#DIV/0!</v>
      </c>
      <c r="T20" s="23" t="str">
        <f t="shared" si="3"/>
        <v>HIBA, adja meg az alkalmazási előírásban szereplő termék lejárati időt</v>
      </c>
    </row>
    <row r="21" spans="1:20" ht="54">
      <c r="A21" s="4">
        <v>20</v>
      </c>
      <c r="B21" s="4" t="s">
        <v>83</v>
      </c>
      <c r="C21" s="4" t="s">
        <v>18</v>
      </c>
      <c r="D21" s="4" t="s">
        <v>84</v>
      </c>
      <c r="E21" s="4" t="s">
        <v>29</v>
      </c>
      <c r="F21" s="5" t="s">
        <v>85</v>
      </c>
      <c r="G21" s="5" t="s">
        <v>86</v>
      </c>
      <c r="H21" s="5">
        <v>10</v>
      </c>
      <c r="I21" s="7">
        <v>3000</v>
      </c>
      <c r="J21" s="27"/>
      <c r="K21" s="27"/>
      <c r="L21" s="28"/>
      <c r="M21" s="29"/>
      <c r="N21" s="29"/>
      <c r="O21" s="29">
        <f t="shared" si="4"/>
        <v>0</v>
      </c>
      <c r="P21" s="29" t="e">
        <f t="shared" si="1"/>
        <v>#DIV/0!</v>
      </c>
      <c r="Q21" s="29"/>
      <c r="R21" s="28">
        <f t="shared" si="0"/>
        <v>0</v>
      </c>
      <c r="S21" s="28" t="e">
        <f t="shared" si="2"/>
        <v>#DIV/0!</v>
      </c>
      <c r="T21" s="23" t="str">
        <f t="shared" si="3"/>
        <v>HIBA, adja meg az alkalmazási előírásban szereplő termék lejárati időt</v>
      </c>
    </row>
    <row r="22" spans="1:20" ht="54">
      <c r="A22" s="4">
        <v>21</v>
      </c>
      <c r="B22" s="4" t="s">
        <v>87</v>
      </c>
      <c r="C22" s="4" t="s">
        <v>18</v>
      </c>
      <c r="D22" s="4" t="s">
        <v>88</v>
      </c>
      <c r="E22" s="4" t="s">
        <v>128</v>
      </c>
      <c r="F22" s="5" t="s">
        <v>26</v>
      </c>
      <c r="G22" s="5" t="s">
        <v>73</v>
      </c>
      <c r="H22" s="11">
        <v>1</v>
      </c>
      <c r="I22" s="7">
        <v>600</v>
      </c>
      <c r="J22" s="27"/>
      <c r="K22" s="27"/>
      <c r="L22" s="28"/>
      <c r="M22" s="29"/>
      <c r="N22" s="29"/>
      <c r="O22" s="29">
        <f t="shared" si="4"/>
        <v>0</v>
      </c>
      <c r="P22" s="29" t="e">
        <f t="shared" si="1"/>
        <v>#DIV/0!</v>
      </c>
      <c r="Q22" s="29"/>
      <c r="R22" s="28">
        <f t="shared" si="0"/>
        <v>0</v>
      </c>
      <c r="S22" s="28" t="e">
        <f t="shared" si="2"/>
        <v>#DIV/0!</v>
      </c>
      <c r="T22" s="23" t="str">
        <f t="shared" si="3"/>
        <v>HIBA, adja meg az alkalmazási előírásban szereplő termék lejárati időt</v>
      </c>
    </row>
    <row r="23" spans="1:20" ht="54">
      <c r="A23" s="4">
        <v>22</v>
      </c>
      <c r="B23" s="2" t="s">
        <v>126</v>
      </c>
      <c r="C23" s="2" t="s">
        <v>21</v>
      </c>
      <c r="D23" s="9" t="s">
        <v>124</v>
      </c>
      <c r="E23" s="2" t="s">
        <v>6</v>
      </c>
      <c r="F23" s="5" t="s">
        <v>24</v>
      </c>
      <c r="G23" s="3" t="s">
        <v>58</v>
      </c>
      <c r="H23" s="13">
        <v>5</v>
      </c>
      <c r="I23" s="12">
        <v>3525</v>
      </c>
      <c r="J23" s="27"/>
      <c r="K23" s="27"/>
      <c r="L23" s="28"/>
      <c r="M23" s="29"/>
      <c r="N23" s="29"/>
      <c r="O23" s="29">
        <f t="shared" si="4"/>
        <v>0</v>
      </c>
      <c r="P23" s="29" t="e">
        <f t="shared" si="1"/>
        <v>#DIV/0!</v>
      </c>
      <c r="Q23" s="29"/>
      <c r="R23" s="28">
        <f t="shared" si="0"/>
        <v>0</v>
      </c>
      <c r="S23" s="28" t="e">
        <f t="shared" si="2"/>
        <v>#DIV/0!</v>
      </c>
      <c r="T23" s="23" t="str">
        <f t="shared" si="3"/>
        <v>HIBA, adja meg az alkalmazási előírásban szereplő termék lejárati időt</v>
      </c>
    </row>
    <row r="24" spans="1:20" ht="54">
      <c r="A24" s="4">
        <v>23</v>
      </c>
      <c r="B24" s="4" t="s">
        <v>89</v>
      </c>
      <c r="C24" s="4" t="s">
        <v>21</v>
      </c>
      <c r="D24" s="4" t="s">
        <v>90</v>
      </c>
      <c r="E24" s="4" t="s">
        <v>25</v>
      </c>
      <c r="F24" s="5" t="s">
        <v>26</v>
      </c>
      <c r="G24" s="5" t="s">
        <v>91</v>
      </c>
      <c r="H24" s="5">
        <v>25</v>
      </c>
      <c r="I24" s="6">
        <v>7000</v>
      </c>
      <c r="J24" s="27"/>
      <c r="K24" s="27"/>
      <c r="L24" s="28"/>
      <c r="M24" s="29"/>
      <c r="N24" s="29"/>
      <c r="O24" s="29">
        <f t="shared" si="4"/>
        <v>0</v>
      </c>
      <c r="P24" s="29" t="e">
        <f t="shared" si="1"/>
        <v>#DIV/0!</v>
      </c>
      <c r="Q24" s="29"/>
      <c r="R24" s="28">
        <f t="shared" si="0"/>
        <v>0</v>
      </c>
      <c r="S24" s="28" t="e">
        <f t="shared" si="2"/>
        <v>#DIV/0!</v>
      </c>
      <c r="T24" s="23" t="str">
        <f t="shared" si="3"/>
        <v>HIBA, adja meg az alkalmazási előírásban szereplő termék lejárati időt</v>
      </c>
    </row>
    <row r="25" spans="1:20" ht="54">
      <c r="A25" s="4">
        <v>24</v>
      </c>
      <c r="B25" s="4" t="s">
        <v>92</v>
      </c>
      <c r="C25" s="4" t="s">
        <v>93</v>
      </c>
      <c r="D25" s="4" t="s">
        <v>94</v>
      </c>
      <c r="E25" s="4" t="s">
        <v>95</v>
      </c>
      <c r="F25" s="5" t="s">
        <v>30</v>
      </c>
      <c r="G25" s="5" t="s">
        <v>77</v>
      </c>
      <c r="H25" s="5">
        <v>1</v>
      </c>
      <c r="I25" s="7">
        <v>198</v>
      </c>
      <c r="J25" s="27"/>
      <c r="K25" s="27"/>
      <c r="L25" s="28"/>
      <c r="M25" s="29"/>
      <c r="N25" s="29"/>
      <c r="O25" s="29">
        <f t="shared" si="4"/>
        <v>0</v>
      </c>
      <c r="P25" s="29" t="e">
        <f t="shared" si="1"/>
        <v>#DIV/0!</v>
      </c>
      <c r="Q25" s="29"/>
      <c r="R25" s="28">
        <f t="shared" si="0"/>
        <v>0</v>
      </c>
      <c r="S25" s="28" t="e">
        <f t="shared" si="2"/>
        <v>#DIV/0!</v>
      </c>
      <c r="T25" s="23" t="str">
        <f t="shared" si="3"/>
        <v>HIBA, adja meg az alkalmazási előírásban szereplő termék lejárati időt</v>
      </c>
    </row>
    <row r="26" spans="1:20" ht="54">
      <c r="A26" s="4">
        <v>25</v>
      </c>
      <c r="B26" s="4" t="s">
        <v>96</v>
      </c>
      <c r="C26" s="4" t="s">
        <v>93</v>
      </c>
      <c r="D26" s="4" t="s">
        <v>97</v>
      </c>
      <c r="E26" s="4" t="s">
        <v>95</v>
      </c>
      <c r="F26" s="5" t="s">
        <v>98</v>
      </c>
      <c r="G26" s="5" t="s">
        <v>77</v>
      </c>
      <c r="H26" s="5">
        <v>1</v>
      </c>
      <c r="I26" s="7">
        <v>853</v>
      </c>
      <c r="J26" s="27"/>
      <c r="K26" s="27"/>
      <c r="L26" s="28"/>
      <c r="M26" s="29"/>
      <c r="N26" s="29"/>
      <c r="O26" s="29">
        <f t="shared" si="4"/>
        <v>0</v>
      </c>
      <c r="P26" s="29" t="e">
        <f t="shared" si="1"/>
        <v>#DIV/0!</v>
      </c>
      <c r="Q26" s="29"/>
      <c r="R26" s="28">
        <f t="shared" si="0"/>
        <v>0</v>
      </c>
      <c r="S26" s="28" t="e">
        <f t="shared" si="2"/>
        <v>#DIV/0!</v>
      </c>
      <c r="T26" s="23" t="str">
        <f t="shared" si="3"/>
        <v>HIBA, adja meg az alkalmazási előírásban szereplő termék lejárati időt</v>
      </c>
    </row>
    <row r="27" spans="1:20" ht="54">
      <c r="A27" s="4">
        <v>26</v>
      </c>
      <c r="B27" s="4" t="s">
        <v>99</v>
      </c>
      <c r="C27" s="4" t="s">
        <v>93</v>
      </c>
      <c r="D27" s="4" t="s">
        <v>100</v>
      </c>
      <c r="E27" s="4" t="s">
        <v>101</v>
      </c>
      <c r="F27" s="5" t="s">
        <v>102</v>
      </c>
      <c r="G27" s="5" t="s">
        <v>103</v>
      </c>
      <c r="H27" s="5">
        <v>5</v>
      </c>
      <c r="I27" s="7">
        <v>8300</v>
      </c>
      <c r="J27" s="27"/>
      <c r="K27" s="27"/>
      <c r="L27" s="28"/>
      <c r="M27" s="29"/>
      <c r="N27" s="29"/>
      <c r="O27" s="29">
        <f t="shared" si="4"/>
        <v>0</v>
      </c>
      <c r="P27" s="29" t="e">
        <f t="shared" si="1"/>
        <v>#DIV/0!</v>
      </c>
      <c r="Q27" s="29"/>
      <c r="R27" s="28">
        <f t="shared" si="0"/>
        <v>0</v>
      </c>
      <c r="S27" s="28" t="e">
        <f t="shared" si="2"/>
        <v>#DIV/0!</v>
      </c>
      <c r="T27" s="23" t="str">
        <f t="shared" si="3"/>
        <v>HIBA, adja meg az alkalmazási előírásban szereplő termék lejárati időt</v>
      </c>
    </row>
    <row r="28" spans="1:20" ht="54">
      <c r="A28" s="4">
        <v>27</v>
      </c>
      <c r="B28" s="4" t="s">
        <v>104</v>
      </c>
      <c r="C28" s="4" t="s">
        <v>93</v>
      </c>
      <c r="D28" s="4" t="s">
        <v>122</v>
      </c>
      <c r="E28" s="4" t="s">
        <v>6</v>
      </c>
      <c r="F28" s="5" t="s">
        <v>81</v>
      </c>
      <c r="G28" s="5" t="s">
        <v>125</v>
      </c>
      <c r="H28" s="5">
        <v>10</v>
      </c>
      <c r="I28" s="7">
        <v>14000</v>
      </c>
      <c r="J28" s="27"/>
      <c r="K28" s="27"/>
      <c r="L28" s="28"/>
      <c r="M28" s="29"/>
      <c r="N28" s="29"/>
      <c r="O28" s="29">
        <f t="shared" si="4"/>
        <v>0</v>
      </c>
      <c r="P28" s="29" t="e">
        <f t="shared" si="1"/>
        <v>#DIV/0!</v>
      </c>
      <c r="Q28" s="29"/>
      <c r="R28" s="28">
        <f t="shared" si="0"/>
        <v>0</v>
      </c>
      <c r="S28" s="28" t="e">
        <f t="shared" si="2"/>
        <v>#DIV/0!</v>
      </c>
      <c r="T28" s="23" t="str">
        <f t="shared" si="3"/>
        <v>HIBA, adja meg az alkalmazási előírásban szereplő termék lejárati időt</v>
      </c>
    </row>
    <row r="29" spans="1:20" ht="54">
      <c r="A29" s="4">
        <v>28</v>
      </c>
      <c r="B29" s="4" t="s">
        <v>105</v>
      </c>
      <c r="C29" s="4" t="s">
        <v>22</v>
      </c>
      <c r="D29" s="4" t="s">
        <v>106</v>
      </c>
      <c r="E29" s="4" t="s">
        <v>6</v>
      </c>
      <c r="F29" s="5" t="s">
        <v>9</v>
      </c>
      <c r="G29" s="5" t="s">
        <v>107</v>
      </c>
      <c r="H29" s="5">
        <v>50</v>
      </c>
      <c r="I29" s="7">
        <v>32200</v>
      </c>
      <c r="J29" s="27"/>
      <c r="K29" s="27"/>
      <c r="L29" s="28"/>
      <c r="M29" s="29"/>
      <c r="N29" s="29"/>
      <c r="O29" s="29">
        <f t="shared" si="4"/>
        <v>0</v>
      </c>
      <c r="P29" s="29" t="e">
        <f t="shared" si="1"/>
        <v>#DIV/0!</v>
      </c>
      <c r="Q29" s="29"/>
      <c r="R29" s="28">
        <f t="shared" si="0"/>
        <v>0</v>
      </c>
      <c r="S29" s="28" t="e">
        <f t="shared" si="2"/>
        <v>#DIV/0!</v>
      </c>
      <c r="T29" s="23" t="str">
        <f t="shared" si="3"/>
        <v>HIBA, adja meg az alkalmazási előírásban szereplő termék lejárati időt</v>
      </c>
    </row>
    <row r="30" spans="1:20" ht="54">
      <c r="A30" s="4">
        <v>29</v>
      </c>
      <c r="B30" s="4" t="s">
        <v>108</v>
      </c>
      <c r="C30" s="4" t="s">
        <v>22</v>
      </c>
      <c r="D30" s="4" t="s">
        <v>109</v>
      </c>
      <c r="E30" s="4" t="s">
        <v>6</v>
      </c>
      <c r="F30" s="5" t="s">
        <v>14</v>
      </c>
      <c r="G30" s="5" t="s">
        <v>110</v>
      </c>
      <c r="H30" s="5">
        <v>25</v>
      </c>
      <c r="I30" s="7">
        <v>12500</v>
      </c>
      <c r="J30" s="27"/>
      <c r="K30" s="27"/>
      <c r="L30" s="28"/>
      <c r="M30" s="29"/>
      <c r="N30" s="29"/>
      <c r="O30" s="29">
        <f t="shared" si="4"/>
        <v>0</v>
      </c>
      <c r="P30" s="29" t="e">
        <f t="shared" si="1"/>
        <v>#DIV/0!</v>
      </c>
      <c r="Q30" s="29"/>
      <c r="R30" s="28">
        <f t="shared" si="0"/>
        <v>0</v>
      </c>
      <c r="S30" s="28" t="e">
        <f t="shared" si="2"/>
        <v>#DIV/0!</v>
      </c>
      <c r="T30" s="23" t="str">
        <f t="shared" si="3"/>
        <v>HIBA, adja meg az alkalmazási előírásban szereplő termék lejárati időt</v>
      </c>
    </row>
    <row r="31" spans="1:20" ht="54">
      <c r="A31" s="4">
        <v>30</v>
      </c>
      <c r="B31" s="4" t="s">
        <v>111</v>
      </c>
      <c r="C31" s="4" t="s">
        <v>22</v>
      </c>
      <c r="D31" s="4" t="s">
        <v>112</v>
      </c>
      <c r="E31" s="4" t="s">
        <v>6</v>
      </c>
      <c r="F31" s="5" t="s">
        <v>14</v>
      </c>
      <c r="G31" s="5" t="s">
        <v>110</v>
      </c>
      <c r="H31" s="5">
        <v>5</v>
      </c>
      <c r="I31" s="6">
        <v>16275</v>
      </c>
      <c r="J31" s="27"/>
      <c r="K31" s="27"/>
      <c r="L31" s="28"/>
      <c r="M31" s="29"/>
      <c r="N31" s="29"/>
      <c r="O31" s="29">
        <f t="shared" si="4"/>
        <v>0</v>
      </c>
      <c r="P31" s="29" t="e">
        <f t="shared" si="1"/>
        <v>#DIV/0!</v>
      </c>
      <c r="Q31" s="29"/>
      <c r="R31" s="28">
        <f t="shared" si="0"/>
        <v>0</v>
      </c>
      <c r="S31" s="28" t="e">
        <f t="shared" si="2"/>
        <v>#DIV/0!</v>
      </c>
      <c r="T31" s="23" t="str">
        <f t="shared" si="3"/>
        <v>HIBA, adja meg az alkalmazási előírásban szereplő termék lejárati időt</v>
      </c>
    </row>
    <row r="32" spans="1:20" ht="63">
      <c r="A32" s="4">
        <v>31</v>
      </c>
      <c r="B32" s="19" t="s">
        <v>74</v>
      </c>
      <c r="C32" s="19" t="s">
        <v>22</v>
      </c>
      <c r="D32" s="19" t="s">
        <v>76</v>
      </c>
      <c r="E32" s="19" t="s">
        <v>7</v>
      </c>
      <c r="F32" s="20" t="s">
        <v>7</v>
      </c>
      <c r="G32" s="20" t="s">
        <v>75</v>
      </c>
      <c r="H32" s="20">
        <v>10</v>
      </c>
      <c r="I32" s="18">
        <v>10500</v>
      </c>
      <c r="J32" s="27"/>
      <c r="K32" s="27"/>
      <c r="L32" s="28"/>
      <c r="M32" s="29"/>
      <c r="N32" s="29"/>
      <c r="O32" s="29">
        <f t="shared" si="4"/>
        <v>0</v>
      </c>
      <c r="P32" s="29" t="e">
        <f t="shared" si="1"/>
        <v>#DIV/0!</v>
      </c>
      <c r="Q32" s="29"/>
      <c r="R32" s="28">
        <f t="shared" si="0"/>
        <v>0</v>
      </c>
      <c r="S32" s="28" t="e">
        <f t="shared" si="2"/>
        <v>#DIV/0!</v>
      </c>
      <c r="T32" s="23" t="str">
        <f t="shared" si="3"/>
        <v>HIBA, adja meg az alkalmazási előírásban szereplő termék lejárati időt</v>
      </c>
    </row>
    <row r="33" spans="1:20" ht="54">
      <c r="A33" s="4">
        <v>32</v>
      </c>
      <c r="B33" s="4" t="s">
        <v>113</v>
      </c>
      <c r="C33" s="4" t="s">
        <v>23</v>
      </c>
      <c r="D33" s="4" t="s">
        <v>116</v>
      </c>
      <c r="E33" s="4" t="s">
        <v>117</v>
      </c>
      <c r="F33" s="5" t="s">
        <v>13</v>
      </c>
      <c r="G33" s="5" t="s">
        <v>77</v>
      </c>
      <c r="H33" s="11">
        <v>20</v>
      </c>
      <c r="I33" s="7">
        <v>5000</v>
      </c>
      <c r="J33" s="27"/>
      <c r="K33" s="27"/>
      <c r="L33" s="28"/>
      <c r="M33" s="29"/>
      <c r="N33" s="29"/>
      <c r="O33" s="29">
        <f t="shared" si="4"/>
        <v>0</v>
      </c>
      <c r="P33" s="29" t="e">
        <f t="shared" si="1"/>
        <v>#DIV/0!</v>
      </c>
      <c r="Q33" s="29"/>
      <c r="R33" s="28">
        <f t="shared" si="0"/>
        <v>0</v>
      </c>
      <c r="S33" s="28" t="e">
        <f t="shared" si="2"/>
        <v>#DIV/0!</v>
      </c>
      <c r="T33" s="23" t="str">
        <f t="shared" si="3"/>
        <v>HIBA, adja meg az alkalmazási előírásban szereplő termék lejárati időt</v>
      </c>
    </row>
    <row r="34" spans="1:20" ht="54">
      <c r="A34" s="4">
        <v>33</v>
      </c>
      <c r="B34" s="4" t="s">
        <v>113</v>
      </c>
      <c r="C34" s="4" t="s">
        <v>119</v>
      </c>
      <c r="D34" s="4" t="s">
        <v>114</v>
      </c>
      <c r="E34" s="4" t="s">
        <v>6</v>
      </c>
      <c r="F34" s="5" t="s">
        <v>13</v>
      </c>
      <c r="G34" s="5" t="s">
        <v>115</v>
      </c>
      <c r="H34" s="5">
        <v>100</v>
      </c>
      <c r="I34" s="7">
        <v>68000</v>
      </c>
      <c r="J34" s="27"/>
      <c r="K34" s="27"/>
      <c r="L34" s="28"/>
      <c r="M34" s="29"/>
      <c r="N34" s="29"/>
      <c r="O34" s="29">
        <f t="shared" si="4"/>
        <v>0</v>
      </c>
      <c r="P34" s="29" t="e">
        <f t="shared" si="1"/>
        <v>#DIV/0!</v>
      </c>
      <c r="Q34" s="29"/>
      <c r="R34" s="28">
        <f t="shared" si="0"/>
        <v>0</v>
      </c>
      <c r="S34" s="28" t="e">
        <f t="shared" si="2"/>
        <v>#DIV/0!</v>
      </c>
      <c r="T34" s="23" t="str">
        <f t="shared" si="3"/>
        <v>HIBA, adja meg az alkalmazási előírásban szereplő termék lejárati időt</v>
      </c>
    </row>
    <row r="35" spans="1:20" ht="54">
      <c r="A35" s="4">
        <v>34</v>
      </c>
      <c r="B35" s="4" t="s">
        <v>118</v>
      </c>
      <c r="C35" s="4" t="s">
        <v>23</v>
      </c>
      <c r="D35" s="4" t="s">
        <v>121</v>
      </c>
      <c r="E35" s="4" t="s">
        <v>120</v>
      </c>
      <c r="F35" s="5" t="s">
        <v>33</v>
      </c>
      <c r="G35" s="5" t="s">
        <v>77</v>
      </c>
      <c r="H35" s="5">
        <v>1</v>
      </c>
      <c r="I35" s="7">
        <v>1200</v>
      </c>
      <c r="J35" s="27"/>
      <c r="K35" s="27"/>
      <c r="L35" s="28"/>
      <c r="M35" s="29"/>
      <c r="N35" s="29"/>
      <c r="O35" s="29">
        <f t="shared" si="4"/>
        <v>0</v>
      </c>
      <c r="P35" s="29" t="e">
        <f t="shared" si="1"/>
        <v>#DIV/0!</v>
      </c>
      <c r="Q35" s="29"/>
      <c r="R35" s="28">
        <f t="shared" si="0"/>
        <v>0</v>
      </c>
      <c r="S35" s="28" t="e">
        <f t="shared" si="2"/>
        <v>#DIV/0!</v>
      </c>
      <c r="T35" s="23" t="str">
        <f t="shared" si="3"/>
        <v>HIBA, adja meg az alkalmazási előírásban szereplő termék lejárati időt</v>
      </c>
    </row>
    <row r="36" spans="2:9" ht="12" customHeight="1">
      <c r="B36" s="15"/>
      <c r="C36" s="15"/>
      <c r="D36" s="15"/>
      <c r="E36" s="15"/>
      <c r="F36" s="15"/>
      <c r="G36" s="15"/>
      <c r="H36" s="15"/>
      <c r="I36" s="15"/>
    </row>
    <row r="37" spans="2:9" ht="12" customHeight="1">
      <c r="B37" s="15"/>
      <c r="C37" s="15"/>
      <c r="D37" s="15"/>
      <c r="E37" s="15"/>
      <c r="F37" s="15"/>
      <c r="G37" s="15"/>
      <c r="H37" s="15"/>
      <c r="I37" s="15"/>
    </row>
    <row r="38" spans="2:9" ht="12" customHeight="1">
      <c r="B38" s="15"/>
      <c r="C38" s="15"/>
      <c r="D38" s="15"/>
      <c r="E38" s="15"/>
      <c r="F38" s="15"/>
      <c r="G38" s="15"/>
      <c r="H38" s="15"/>
      <c r="I38" s="15"/>
    </row>
    <row r="39" spans="2:9" ht="12" customHeight="1">
      <c r="B39" s="15"/>
      <c r="C39" s="15"/>
      <c r="D39" s="15"/>
      <c r="E39" s="15"/>
      <c r="F39" s="15"/>
      <c r="G39" s="15"/>
      <c r="H39" s="15"/>
      <c r="I39" s="15"/>
    </row>
    <row r="40" spans="2:9" ht="12" customHeight="1">
      <c r="B40" s="15"/>
      <c r="C40" s="15"/>
      <c r="D40" s="15"/>
      <c r="E40" s="15"/>
      <c r="F40" s="15"/>
      <c r="G40" s="15"/>
      <c r="H40" s="15"/>
      <c r="I40" s="15"/>
    </row>
    <row r="41" spans="2:9" ht="12" customHeight="1">
      <c r="B41" s="15"/>
      <c r="C41" s="15"/>
      <c r="D41" s="15"/>
      <c r="E41" s="15"/>
      <c r="F41" s="15"/>
      <c r="G41" s="15"/>
      <c r="H41" s="15"/>
      <c r="I41" s="15"/>
    </row>
    <row r="42" spans="2:9" ht="12" customHeight="1">
      <c r="B42" s="15"/>
      <c r="C42" s="15"/>
      <c r="D42" s="15"/>
      <c r="E42" s="15"/>
      <c r="F42" s="15"/>
      <c r="G42" s="15"/>
      <c r="H42" s="15"/>
      <c r="I42" s="15"/>
    </row>
    <row r="43" spans="2:9" ht="12" customHeight="1">
      <c r="B43" s="15"/>
      <c r="C43" s="15"/>
      <c r="D43" s="15"/>
      <c r="E43" s="15"/>
      <c r="F43" s="15"/>
      <c r="G43" s="15"/>
      <c r="H43" s="15"/>
      <c r="I43" s="15"/>
    </row>
    <row r="44" spans="2:9" ht="12" customHeight="1">
      <c r="B44" s="15"/>
      <c r="C44" s="15"/>
      <c r="D44" s="15"/>
      <c r="E44" s="15"/>
      <c r="F44" s="15"/>
      <c r="G44" s="15"/>
      <c r="H44" s="15"/>
      <c r="I44" s="15"/>
    </row>
    <row r="45" spans="2:9" ht="12" customHeight="1">
      <c r="B45" s="15"/>
      <c r="C45" s="15"/>
      <c r="D45" s="15"/>
      <c r="E45" s="15"/>
      <c r="F45" s="15"/>
      <c r="G45" s="15"/>
      <c r="H45" s="15"/>
      <c r="I45" s="15"/>
    </row>
    <row r="46" spans="2:9" ht="12" customHeight="1">
      <c r="B46" s="15"/>
      <c r="C46" s="15"/>
      <c r="D46" s="15"/>
      <c r="E46" s="15"/>
      <c r="F46" s="15"/>
      <c r="G46" s="15"/>
      <c r="H46" s="15"/>
      <c r="I46" s="15"/>
    </row>
    <row r="47" spans="2:9" ht="12" customHeight="1">
      <c r="B47" s="15"/>
      <c r="C47" s="15"/>
      <c r="D47" s="15"/>
      <c r="E47" s="15"/>
      <c r="F47" s="15"/>
      <c r="G47" s="15"/>
      <c r="H47" s="15"/>
      <c r="I47" s="15"/>
    </row>
    <row r="48" spans="2:9" ht="12" customHeight="1">
      <c r="B48" s="15"/>
      <c r="C48" s="15"/>
      <c r="D48" s="15"/>
      <c r="E48" s="15"/>
      <c r="F48" s="15"/>
      <c r="G48" s="15"/>
      <c r="H48" s="15"/>
      <c r="I48" s="15"/>
    </row>
    <row r="49" spans="2:9" ht="12" customHeight="1">
      <c r="B49" s="15"/>
      <c r="C49" s="15"/>
      <c r="D49" s="15"/>
      <c r="E49" s="15"/>
      <c r="F49" s="15"/>
      <c r="G49" s="15"/>
      <c r="H49" s="15"/>
      <c r="I49" s="15"/>
    </row>
    <row r="50" spans="2:9" ht="12" customHeight="1">
      <c r="B50" s="15"/>
      <c r="C50" s="15"/>
      <c r="D50" s="15"/>
      <c r="E50" s="15"/>
      <c r="F50" s="15"/>
      <c r="G50" s="15"/>
      <c r="H50" s="15"/>
      <c r="I50" s="15"/>
    </row>
    <row r="51" spans="2:9" ht="12" customHeight="1">
      <c r="B51" s="15"/>
      <c r="C51" s="15"/>
      <c r="D51" s="15"/>
      <c r="E51" s="15"/>
      <c r="F51" s="15"/>
      <c r="G51" s="15"/>
      <c r="H51" s="15"/>
      <c r="I51" s="15"/>
    </row>
    <row r="52" spans="2:9" ht="12" customHeight="1">
      <c r="B52" s="15"/>
      <c r="C52" s="15"/>
      <c r="D52" s="15"/>
      <c r="E52" s="15"/>
      <c r="F52" s="15"/>
      <c r="G52" s="15"/>
      <c r="H52" s="15"/>
      <c r="I52" s="15"/>
    </row>
    <row r="53" spans="2:9" ht="12" customHeight="1">
      <c r="B53" s="15"/>
      <c r="C53" s="15"/>
      <c r="D53" s="15"/>
      <c r="E53" s="15"/>
      <c r="F53" s="15"/>
      <c r="G53" s="15"/>
      <c r="H53" s="15"/>
      <c r="I53" s="15"/>
    </row>
    <row r="54" spans="2:9" ht="12" customHeight="1">
      <c r="B54" s="15"/>
      <c r="C54" s="15"/>
      <c r="D54" s="15"/>
      <c r="E54" s="15"/>
      <c r="F54" s="15"/>
      <c r="G54" s="15"/>
      <c r="H54" s="15"/>
      <c r="I54" s="15"/>
    </row>
    <row r="55" spans="2:9" ht="12" customHeight="1">
      <c r="B55" s="15"/>
      <c r="C55" s="15"/>
      <c r="D55" s="15"/>
      <c r="E55" s="15"/>
      <c r="F55" s="15"/>
      <c r="G55" s="15"/>
      <c r="H55" s="15"/>
      <c r="I55" s="15"/>
    </row>
    <row r="56" spans="2:9" ht="12" customHeight="1">
      <c r="B56" s="15"/>
      <c r="C56" s="15"/>
      <c r="D56" s="15"/>
      <c r="E56" s="15"/>
      <c r="F56" s="15"/>
      <c r="G56" s="15"/>
      <c r="H56" s="15"/>
      <c r="I56" s="15"/>
    </row>
    <row r="57" spans="2:9" ht="12" customHeight="1">
      <c r="B57" s="15"/>
      <c r="C57" s="15"/>
      <c r="D57" s="15"/>
      <c r="E57" s="15"/>
      <c r="F57" s="15"/>
      <c r="G57" s="15"/>
      <c r="H57" s="15"/>
      <c r="I57" s="15"/>
    </row>
    <row r="58" spans="2:9" ht="12" customHeight="1">
      <c r="B58" s="15"/>
      <c r="C58" s="15"/>
      <c r="D58" s="15"/>
      <c r="E58" s="15"/>
      <c r="F58" s="15"/>
      <c r="G58" s="15"/>
      <c r="H58" s="15"/>
      <c r="I58" s="15"/>
    </row>
    <row r="59" spans="2:9" ht="12" customHeight="1">
      <c r="B59" s="15"/>
      <c r="C59" s="15"/>
      <c r="D59" s="15"/>
      <c r="E59" s="15"/>
      <c r="F59" s="15"/>
      <c r="G59" s="15"/>
      <c r="H59" s="15"/>
      <c r="I59" s="15"/>
    </row>
    <row r="60" spans="2:9" ht="12" customHeight="1">
      <c r="B60" s="15"/>
      <c r="C60" s="15"/>
      <c r="D60" s="15"/>
      <c r="E60" s="15"/>
      <c r="F60" s="15"/>
      <c r="G60" s="15"/>
      <c r="H60" s="15"/>
      <c r="I60" s="15"/>
    </row>
    <row r="61" spans="2:9" ht="12" customHeight="1">
      <c r="B61" s="15"/>
      <c r="C61" s="15"/>
      <c r="D61" s="15"/>
      <c r="E61" s="15"/>
      <c r="F61" s="15"/>
      <c r="G61" s="15"/>
      <c r="H61" s="15"/>
      <c r="I61" s="15"/>
    </row>
    <row r="62" spans="2:9" ht="12" customHeight="1">
      <c r="B62" s="15"/>
      <c r="C62" s="15"/>
      <c r="D62" s="15"/>
      <c r="E62" s="15"/>
      <c r="F62" s="15"/>
      <c r="G62" s="15"/>
      <c r="H62" s="15"/>
      <c r="I62" s="15"/>
    </row>
    <row r="64" ht="12.75" hidden="1"/>
    <row r="65" spans="1:3" ht="12.75" hidden="1">
      <c r="A65" s="26">
        <v>1</v>
      </c>
      <c r="B65" s="26"/>
      <c r="C65" s="26">
        <v>60</v>
      </c>
    </row>
    <row r="66" spans="1:3" ht="12.75" hidden="1">
      <c r="A66" s="26">
        <v>2</v>
      </c>
      <c r="B66" s="26"/>
      <c r="C66" s="26">
        <v>48</v>
      </c>
    </row>
    <row r="67" spans="1:3" ht="12.75" hidden="1">
      <c r="A67" s="26">
        <v>3</v>
      </c>
      <c r="B67" s="26"/>
      <c r="C67" s="26">
        <v>36</v>
      </c>
    </row>
    <row r="68" spans="1:3" ht="12.75" hidden="1">
      <c r="A68" s="26">
        <v>4</v>
      </c>
      <c r="B68" s="26"/>
      <c r="C68" s="26">
        <v>24</v>
      </c>
    </row>
    <row r="69" spans="1:3" ht="12.75" hidden="1">
      <c r="A69" s="26">
        <v>5</v>
      </c>
      <c r="B69" s="26"/>
      <c r="C69" s="26">
        <v>18</v>
      </c>
    </row>
    <row r="70" spans="1:3" ht="12.75" hidden="1">
      <c r="A70" s="26"/>
      <c r="B70" s="26"/>
      <c r="C70" s="26">
        <v>6</v>
      </c>
    </row>
    <row r="71" spans="1:3" ht="12.75" hidden="1">
      <c r="A71" s="26"/>
      <c r="B71" s="26"/>
      <c r="C71" s="26"/>
    </row>
    <row r="72" spans="1:3" ht="12.75">
      <c r="A72" s="26"/>
      <c r="B72" s="26"/>
      <c r="C72" s="26"/>
    </row>
    <row r="73" spans="1:3" ht="12.75">
      <c r="A73" s="26"/>
      <c r="B73" s="26"/>
      <c r="C73" s="26"/>
    </row>
  </sheetData>
  <sheetProtection sheet="1" selectLockedCells="1" selectUnlockedCells="1"/>
  <dataValidations count="2">
    <dataValidation type="list" allowBlank="1" showInputMessage="1" showErrorMessage="1" sqref="M2:M35">
      <formula1>hatidő</formula1>
    </dataValidation>
    <dataValidation type="list" allowBlank="1" showInputMessage="1" showErrorMessage="1" sqref="Q2:Q35">
      <formula1>százalék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Lengyel Éva</dc:creator>
  <cp:keywords/>
  <dc:description/>
  <cp:lastModifiedBy>dr. Mezősi-Keszericze Andrea</cp:lastModifiedBy>
  <cp:lastPrinted>2016-12-27T15:10:16Z</cp:lastPrinted>
  <dcterms:created xsi:type="dcterms:W3CDTF">2016-03-17T07:31:15Z</dcterms:created>
  <dcterms:modified xsi:type="dcterms:W3CDTF">2016-12-31T14:50:41Z</dcterms:modified>
  <cp:category/>
  <cp:version/>
  <cp:contentType/>
  <cp:contentStatus/>
</cp:coreProperties>
</file>